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4915" windowHeight="12840"/>
  </bookViews>
  <sheets>
    <sheet name="Plan1" sheetId="1" r:id="rId1"/>
  </sheets>
  <calcPr calcId="145621"/>
</workbook>
</file>

<file path=xl/calcChain.xml><?xml version="1.0" encoding="utf-8"?>
<calcChain xmlns="http://schemas.openxmlformats.org/spreadsheetml/2006/main">
  <c r="T6" i="1" l="1"/>
  <c r="T7" i="1"/>
  <c r="T8" i="1"/>
  <c r="T9" i="1"/>
  <c r="T10" i="1"/>
  <c r="T11" i="1"/>
  <c r="T13" i="1"/>
  <c r="T12" i="1"/>
  <c r="T14" i="1"/>
  <c r="T15" i="1"/>
  <c r="T16" i="1" l="1"/>
  <c r="T33" i="1"/>
  <c r="T32" i="1" s="1"/>
  <c r="T31" i="1" s="1"/>
  <c r="T30" i="1" s="1"/>
  <c r="T29" i="1" s="1"/>
  <c r="T28" i="1" s="1"/>
  <c r="T27" i="1" s="1"/>
  <c r="T26" i="1" s="1"/>
  <c r="T25" i="1" s="1"/>
  <c r="T24" i="1" s="1"/>
  <c r="T23" i="1" s="1"/>
  <c r="G22" i="1" l="1"/>
  <c r="F34" i="1" s="1"/>
  <c r="G34" i="1" s="1"/>
  <c r="K34" i="1" s="1"/>
  <c r="I34" i="1"/>
  <c r="I33" i="1"/>
  <c r="I32" i="1"/>
  <c r="I31" i="1"/>
  <c r="I30" i="1"/>
  <c r="I29" i="1"/>
  <c r="I28" i="1"/>
  <c r="I27" i="1"/>
  <c r="I26" i="1"/>
  <c r="I25" i="1"/>
  <c r="J24" i="1"/>
  <c r="J25" i="1" s="1"/>
  <c r="J26" i="1" s="1"/>
  <c r="J27" i="1" s="1"/>
  <c r="J28" i="1" s="1"/>
  <c r="J29" i="1" s="1"/>
  <c r="J30" i="1" s="1"/>
  <c r="J31" i="1" s="1"/>
  <c r="J32" i="1" s="1"/>
  <c r="J33" i="1" s="1"/>
  <c r="J34" i="1" s="1"/>
  <c r="I24" i="1"/>
  <c r="I23" i="1"/>
  <c r="E33" i="1"/>
  <c r="E32" i="1" s="1"/>
  <c r="E31" i="1" s="1"/>
  <c r="E30" i="1" s="1"/>
  <c r="E29" i="1" s="1"/>
  <c r="E28" i="1" s="1"/>
  <c r="E27" i="1" s="1"/>
  <c r="E26" i="1" s="1"/>
  <c r="E25" i="1" s="1"/>
  <c r="E24" i="1" s="1"/>
  <c r="E23" i="1" s="1"/>
  <c r="C24" i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J22" i="1" l="1"/>
  <c r="R22" i="1" s="1"/>
  <c r="L34" i="1"/>
  <c r="U34" i="1"/>
  <c r="V34" i="1" s="1"/>
  <c r="D34" i="1"/>
  <c r="D33" i="1" s="1"/>
  <c r="D32" i="1" s="1"/>
  <c r="F32" i="1" s="1"/>
  <c r="U32" i="1" s="1"/>
  <c r="G33" i="1"/>
  <c r="K33" i="1" s="1"/>
  <c r="L17" i="1"/>
  <c r="F17" i="1"/>
  <c r="U17" i="1" s="1"/>
  <c r="V17" i="1" s="1"/>
  <c r="Q34" i="1" l="1"/>
  <c r="L33" i="1"/>
  <c r="M34" i="1"/>
  <c r="O34" i="1" s="1"/>
  <c r="F33" i="1"/>
  <c r="U33" i="1" s="1"/>
  <c r="V33" i="1" s="1"/>
  <c r="V32" i="1" s="1"/>
  <c r="D31" i="1"/>
  <c r="D30" i="1" s="1"/>
  <c r="L16" i="1"/>
  <c r="Q17" i="1"/>
  <c r="I17" i="1"/>
  <c r="I16" i="1"/>
  <c r="I15" i="1"/>
  <c r="I14" i="1"/>
  <c r="I13" i="1"/>
  <c r="I12" i="1"/>
  <c r="I11" i="1"/>
  <c r="I10" i="1"/>
  <c r="I9" i="1"/>
  <c r="I8" i="1"/>
  <c r="I7" i="1"/>
  <c r="I6" i="1"/>
  <c r="G32" i="1" l="1"/>
  <c r="K32" i="1" s="1"/>
  <c r="L32" i="1"/>
  <c r="Q33" i="1"/>
  <c r="M33" i="1"/>
  <c r="O33" i="1" s="1"/>
  <c r="F31" i="1"/>
  <c r="U31" i="1" s="1"/>
  <c r="V31" i="1" s="1"/>
  <c r="L15" i="1"/>
  <c r="Q16" i="1"/>
  <c r="F30" i="1"/>
  <c r="U30" i="1" s="1"/>
  <c r="D29" i="1"/>
  <c r="J7" i="1"/>
  <c r="J8" i="1" s="1"/>
  <c r="J9" i="1" s="1"/>
  <c r="J10" i="1" s="1"/>
  <c r="J11" i="1" s="1"/>
  <c r="J12" i="1" s="1"/>
  <c r="J13" i="1" s="1"/>
  <c r="J14" i="1" s="1"/>
  <c r="J15" i="1" s="1"/>
  <c r="J16" i="1" s="1"/>
  <c r="J17" i="1" s="1"/>
  <c r="C7" i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E16" i="1"/>
  <c r="E15" i="1" s="1"/>
  <c r="E14" i="1" s="1"/>
  <c r="E13" i="1" s="1"/>
  <c r="E12" i="1" s="1"/>
  <c r="E11" i="1" s="1"/>
  <c r="E10" i="1" s="1"/>
  <c r="E9" i="1" s="1"/>
  <c r="E8" i="1" s="1"/>
  <c r="E7" i="1" s="1"/>
  <c r="E6" i="1" s="1"/>
  <c r="G17" i="1"/>
  <c r="K17" i="1" s="1"/>
  <c r="D17" i="1"/>
  <c r="D16" i="1" s="1"/>
  <c r="M32" i="1" l="1"/>
  <c r="O32" i="1" s="1"/>
  <c r="G31" i="1"/>
  <c r="K31" i="1" s="1"/>
  <c r="V30" i="1"/>
  <c r="M17" i="1"/>
  <c r="O17" i="1" s="1"/>
  <c r="Q32" i="1"/>
  <c r="L31" i="1"/>
  <c r="M31" i="1" s="1"/>
  <c r="O31" i="1" s="1"/>
  <c r="F16" i="1"/>
  <c r="U16" i="1" s="1"/>
  <c r="V16" i="1" s="1"/>
  <c r="L14" i="1"/>
  <c r="Q15" i="1"/>
  <c r="G30" i="1"/>
  <c r="K30" i="1" s="1"/>
  <c r="D28" i="1"/>
  <c r="F29" i="1"/>
  <c r="U29" i="1" s="1"/>
  <c r="G16" i="1"/>
  <c r="K16" i="1" s="1"/>
  <c r="D15" i="1"/>
  <c r="F15" i="1" s="1"/>
  <c r="U15" i="1" s="1"/>
  <c r="V29" i="1" l="1"/>
  <c r="V15" i="1"/>
  <c r="M16" i="1"/>
  <c r="O16" i="1" s="1"/>
  <c r="L30" i="1"/>
  <c r="Q31" i="1"/>
  <c r="L13" i="1"/>
  <c r="Q14" i="1"/>
  <c r="G29" i="1"/>
  <c r="K29" i="1" s="1"/>
  <c r="D27" i="1"/>
  <c r="F28" i="1"/>
  <c r="U28" i="1" s="1"/>
  <c r="V28" i="1" s="1"/>
  <c r="G15" i="1"/>
  <c r="K15" i="1" s="1"/>
  <c r="D14" i="1"/>
  <c r="F14" i="1" s="1"/>
  <c r="U14" i="1" s="1"/>
  <c r="V14" i="1" l="1"/>
  <c r="M15" i="1"/>
  <c r="O15" i="1" s="1"/>
  <c r="Q30" i="1"/>
  <c r="L29" i="1"/>
  <c r="M30" i="1"/>
  <c r="O30" i="1" s="1"/>
  <c r="L12" i="1"/>
  <c r="Q13" i="1"/>
  <c r="G28" i="1"/>
  <c r="K28" i="1" s="1"/>
  <c r="D26" i="1"/>
  <c r="F27" i="1"/>
  <c r="U27" i="1" s="1"/>
  <c r="V27" i="1" s="1"/>
  <c r="G14" i="1"/>
  <c r="K14" i="1" s="1"/>
  <c r="D13" i="1"/>
  <c r="F13" i="1" s="1"/>
  <c r="U13" i="1" s="1"/>
  <c r="V13" i="1" l="1"/>
  <c r="M14" i="1"/>
  <c r="O14" i="1" s="1"/>
  <c r="Q29" i="1"/>
  <c r="L28" i="1"/>
  <c r="M29" i="1"/>
  <c r="O29" i="1" s="1"/>
  <c r="L11" i="1"/>
  <c r="Q12" i="1"/>
  <c r="G27" i="1"/>
  <c r="K27" i="1" s="1"/>
  <c r="F26" i="1"/>
  <c r="U26" i="1" s="1"/>
  <c r="V26" i="1" s="1"/>
  <c r="D25" i="1"/>
  <c r="G13" i="1"/>
  <c r="K13" i="1" s="1"/>
  <c r="D12" i="1"/>
  <c r="F12" i="1" s="1"/>
  <c r="U12" i="1" s="1"/>
  <c r="V12" i="1" l="1"/>
  <c r="M13" i="1"/>
  <c r="O13" i="1" s="1"/>
  <c r="Q28" i="1"/>
  <c r="L27" i="1"/>
  <c r="M27" i="1" s="1"/>
  <c r="O27" i="1" s="1"/>
  <c r="M28" i="1"/>
  <c r="O28" i="1" s="1"/>
  <c r="L10" i="1"/>
  <c r="Q11" i="1"/>
  <c r="G26" i="1"/>
  <c r="K26" i="1" s="1"/>
  <c r="D24" i="1"/>
  <c r="F25" i="1"/>
  <c r="U25" i="1" s="1"/>
  <c r="V25" i="1" s="1"/>
  <c r="G12" i="1"/>
  <c r="K12" i="1" s="1"/>
  <c r="D11" i="1"/>
  <c r="F11" i="1" s="1"/>
  <c r="U11" i="1" s="1"/>
  <c r="V11" i="1" l="1"/>
  <c r="M12" i="1"/>
  <c r="O12" i="1" s="1"/>
  <c r="Q27" i="1"/>
  <c r="L26" i="1"/>
  <c r="L9" i="1"/>
  <c r="Q10" i="1"/>
  <c r="G25" i="1"/>
  <c r="K25" i="1" s="1"/>
  <c r="D23" i="1"/>
  <c r="F23" i="1" s="1"/>
  <c r="U23" i="1" s="1"/>
  <c r="F24" i="1"/>
  <c r="U24" i="1" s="1"/>
  <c r="V24" i="1" s="1"/>
  <c r="G11" i="1"/>
  <c r="K11" i="1" s="1"/>
  <c r="D10" i="1"/>
  <c r="F10" i="1" s="1"/>
  <c r="U10" i="1" s="1"/>
  <c r="V10" i="1" s="1"/>
  <c r="M11" i="1" l="1"/>
  <c r="O11" i="1" s="1"/>
  <c r="Q26" i="1"/>
  <c r="L25" i="1"/>
  <c r="M25" i="1" s="1"/>
  <c r="O25" i="1" s="1"/>
  <c r="M26" i="1"/>
  <c r="O26" i="1" s="1"/>
  <c r="V23" i="1"/>
  <c r="L8" i="1"/>
  <c r="Q9" i="1"/>
  <c r="G24" i="1"/>
  <c r="K24" i="1" s="1"/>
  <c r="G10" i="1"/>
  <c r="K10" i="1" s="1"/>
  <c r="D9" i="1"/>
  <c r="F9" i="1" s="1"/>
  <c r="U9" i="1" s="1"/>
  <c r="V9" i="1" s="1"/>
  <c r="M10" i="1" l="1"/>
  <c r="O10" i="1" s="1"/>
  <c r="Q25" i="1"/>
  <c r="L24" i="1"/>
  <c r="L7" i="1"/>
  <c r="Q8" i="1"/>
  <c r="G23" i="1"/>
  <c r="K23" i="1" s="1"/>
  <c r="G9" i="1"/>
  <c r="K9" i="1" s="1"/>
  <c r="D8" i="1"/>
  <c r="F8" i="1" s="1"/>
  <c r="U8" i="1" s="1"/>
  <c r="V8" i="1" s="1"/>
  <c r="M9" i="1" l="1"/>
  <c r="O9" i="1" s="1"/>
  <c r="L23" i="1"/>
  <c r="Q23" i="1" s="1"/>
  <c r="Q24" i="1"/>
  <c r="M24" i="1"/>
  <c r="O24" i="1" s="1"/>
  <c r="L6" i="1"/>
  <c r="Q6" i="1" s="1"/>
  <c r="Q7" i="1"/>
  <c r="G8" i="1"/>
  <c r="K8" i="1" s="1"/>
  <c r="D7" i="1"/>
  <c r="F7" i="1" s="1"/>
  <c r="U7" i="1" s="1"/>
  <c r="V7" i="1" s="1"/>
  <c r="M8" i="1" l="1"/>
  <c r="O8" i="1" s="1"/>
  <c r="M23" i="1"/>
  <c r="O23" i="1" s="1"/>
  <c r="G7" i="1"/>
  <c r="K7" i="1" s="1"/>
  <c r="D6" i="1"/>
  <c r="F6" i="1" s="1"/>
  <c r="M7" i="1" l="1"/>
  <c r="O7" i="1" s="1"/>
  <c r="J5" i="1"/>
  <c r="R5" i="1" s="1"/>
  <c r="U6" i="1"/>
  <c r="V6" i="1" s="1"/>
  <c r="G6" i="1"/>
  <c r="K6" i="1" s="1"/>
  <c r="M6" i="1" l="1"/>
  <c r="O6" i="1" s="1"/>
</calcChain>
</file>

<file path=xl/sharedStrings.xml><?xml version="1.0" encoding="utf-8"?>
<sst xmlns="http://schemas.openxmlformats.org/spreadsheetml/2006/main" count="106" uniqueCount="29">
  <si>
    <t>Linha</t>
  </si>
  <si>
    <t>12ª</t>
  </si>
  <si>
    <t>11ª</t>
  </si>
  <si>
    <t>10ª</t>
  </si>
  <si>
    <t>9ª</t>
  </si>
  <si>
    <t>8ª</t>
  </si>
  <si>
    <t>7ª</t>
  </si>
  <si>
    <t>6ª</t>
  </si>
  <si>
    <t>5ª</t>
  </si>
  <si>
    <t>4ª</t>
  </si>
  <si>
    <t>3ª</t>
  </si>
  <si>
    <t>2ª</t>
  </si>
  <si>
    <t>1ª</t>
  </si>
  <si>
    <t>Investe</t>
  </si>
  <si>
    <t>Saldo</t>
  </si>
  <si>
    <t>Saque</t>
  </si>
  <si>
    <t>Renda</t>
  </si>
  <si>
    <t>TRIO =</t>
  </si>
  <si>
    <t>PROJEÇÃO DE GANHOS VOCÊ ABRINDO SEMPRE 2 CONTAS TODO MÊS NA SUA 1ª CONTA INVESTFLASH</t>
  </si>
  <si>
    <t>PROJEÇÃO DE GANHOS VOCÊ ABRINDO SÓ 1 CONTA TODO MÊS NA SUA 1ª CONTA INVESTFLASH</t>
  </si>
  <si>
    <t>COM TODOS ABRINDO SÓ 1 CONTA E DEPOIS ABRINDO MAIS 1 CONTAS CONFORME A TABELA ABAIXO</t>
  </si>
  <si>
    <t>COM TODOS ABRINDO TRIOS E DEPOIS ABRINDO 2 CONTAS CONFORME A TABELA ABAIXO</t>
  </si>
  <si>
    <t>CLIQUE NO NA COR AMARELA ONDE ESTÁ ESCRITO SAQUE E VEJA QUANDO SOBRARÁ DE SALDO</t>
  </si>
  <si>
    <t>RENDA</t>
  </si>
  <si>
    <t>CONTAS</t>
  </si>
  <si>
    <t>ACUMULADO</t>
  </si>
  <si>
    <t>1 CONTA =</t>
  </si>
  <si>
    <t>Digite R$ do InvestFlash ao lado</t>
  </si>
  <si>
    <t>Linhas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</si>
</sst>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  <font>
      <b/>
      <sz val="12"/>
      <color rgb="FF0000FF"/>
      <name val="Arial"/>
      <family val="2"/>
    </font>
    <font>
      <b/>
      <sz val="12"/>
      <color rgb="FFC00000"/>
      <name val="Arial"/>
      <family val="2"/>
    </font>
    <font>
      <b/>
      <sz val="11"/>
      <color theme="1"/>
      <name val="Arial"/>
      <family val="2"/>
    </font>
    <font>
      <b/>
      <sz val="16"/>
      <color theme="1"/>
      <name val="Arial"/>
      <family val="2"/>
    </font>
    <font>
      <b/>
      <sz val="16"/>
      <color rgb="FF0000FF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1">
    <xf numFmtId="0" fontId="0" fillId="0" borderId="0" xfId="0"/>
    <xf numFmtId="40" fontId="2" fillId="0" borderId="1" xfId="0" applyNumberFormat="1" applyFont="1" applyBorder="1" applyProtection="1"/>
    <xf numFmtId="40" fontId="2" fillId="0" borderId="2" xfId="0" applyNumberFormat="1" applyFont="1" applyBorder="1" applyProtection="1"/>
    <xf numFmtId="40" fontId="2" fillId="0" borderId="3" xfId="0" applyNumberFormat="1" applyFont="1" applyBorder="1" applyProtection="1"/>
    <xf numFmtId="40" fontId="2" fillId="0" borderId="4" xfId="0" applyNumberFormat="1" applyFont="1" applyBorder="1" applyProtection="1"/>
    <xf numFmtId="40" fontId="3" fillId="0" borderId="0" xfId="1" applyNumberFormat="1" applyFont="1" applyAlignment="1" applyProtection="1">
      <alignment horizontal="center"/>
    </xf>
    <xf numFmtId="40" fontId="3" fillId="0" borderId="0" xfId="1" applyNumberFormat="1" applyFont="1" applyProtection="1"/>
    <xf numFmtId="40" fontId="6" fillId="0" borderId="0" xfId="1" applyNumberFormat="1" applyFont="1" applyProtection="1"/>
    <xf numFmtId="40" fontId="3" fillId="0" borderId="0" xfId="0" applyNumberFormat="1" applyFont="1" applyProtection="1"/>
    <xf numFmtId="40" fontId="3" fillId="0" borderId="0" xfId="0" applyNumberFormat="1" applyFont="1" applyAlignment="1" applyProtection="1">
      <alignment horizontal="center"/>
    </xf>
    <xf numFmtId="40" fontId="2" fillId="0" borderId="0" xfId="1" applyNumberFormat="1" applyFont="1" applyProtection="1"/>
    <xf numFmtId="40" fontId="4" fillId="0" borderId="0" xfId="0" applyNumberFormat="1" applyFont="1" applyProtection="1"/>
    <xf numFmtId="40" fontId="5" fillId="0" borderId="0" xfId="0" applyNumberFormat="1" applyFont="1" applyProtection="1"/>
    <xf numFmtId="40" fontId="5" fillId="2" borderId="1" xfId="0" applyNumberFormat="1" applyFont="1" applyFill="1" applyBorder="1" applyProtection="1">
      <protection locked="0"/>
    </xf>
    <xf numFmtId="40" fontId="5" fillId="0" borderId="1" xfId="0" applyNumberFormat="1" applyFont="1" applyBorder="1" applyProtection="1"/>
    <xf numFmtId="40" fontId="2" fillId="2" borderId="7" xfId="0" applyNumberFormat="1" applyFont="1" applyFill="1" applyBorder="1" applyAlignment="1" applyProtection="1">
      <alignment horizontal="center"/>
      <protection locked="0"/>
    </xf>
    <xf numFmtId="40" fontId="2" fillId="0" borderId="8" xfId="0" applyNumberFormat="1" applyFont="1" applyBorder="1" applyProtection="1"/>
    <xf numFmtId="40" fontId="7" fillId="3" borderId="10" xfId="0" applyNumberFormat="1" applyFont="1" applyFill="1" applyBorder="1" applyAlignment="1" applyProtection="1">
      <alignment horizontal="center"/>
    </xf>
    <xf numFmtId="40" fontId="7" fillId="3" borderId="11" xfId="0" applyNumberFormat="1" applyFont="1" applyFill="1" applyBorder="1" applyAlignment="1" applyProtection="1">
      <alignment horizontal="center"/>
    </xf>
    <xf numFmtId="40" fontId="7" fillId="3" borderId="11" xfId="0" applyNumberFormat="1" applyFont="1" applyFill="1" applyBorder="1" applyProtection="1"/>
    <xf numFmtId="40" fontId="7" fillId="3" borderId="12" xfId="0" applyNumberFormat="1" applyFont="1" applyFill="1" applyBorder="1" applyAlignment="1" applyProtection="1">
      <alignment horizontal="right"/>
    </xf>
    <xf numFmtId="40" fontId="2" fillId="0" borderId="5" xfId="0" applyNumberFormat="1" applyFont="1" applyBorder="1" applyAlignment="1" applyProtection="1">
      <alignment horizontal="center"/>
    </xf>
    <xf numFmtId="40" fontId="2" fillId="0" borderId="6" xfId="0" applyNumberFormat="1" applyFont="1" applyBorder="1" applyAlignment="1" applyProtection="1">
      <alignment horizontal="center"/>
    </xf>
    <xf numFmtId="40" fontId="2" fillId="0" borderId="14" xfId="0" applyNumberFormat="1" applyFont="1" applyBorder="1" applyAlignment="1" applyProtection="1">
      <alignment horizontal="center"/>
    </xf>
    <xf numFmtId="40" fontId="2" fillId="0" borderId="9" xfId="0" applyNumberFormat="1" applyFont="1" applyBorder="1" applyAlignment="1" applyProtection="1">
      <alignment horizontal="center"/>
    </xf>
    <xf numFmtId="40" fontId="2" fillId="0" borderId="15" xfId="0" applyNumberFormat="1" applyFont="1" applyBorder="1" applyAlignment="1" applyProtection="1">
      <alignment horizontal="center"/>
    </xf>
    <xf numFmtId="40" fontId="2" fillId="0" borderId="9" xfId="0" applyNumberFormat="1" applyFont="1" applyBorder="1" applyProtection="1"/>
    <xf numFmtId="40" fontId="2" fillId="0" borderId="15" xfId="0" applyNumberFormat="1" applyFont="1" applyBorder="1" applyProtection="1"/>
    <xf numFmtId="40" fontId="2" fillId="0" borderId="13" xfId="0" applyNumberFormat="1" applyFont="1" applyBorder="1" applyAlignment="1" applyProtection="1">
      <alignment horizontal="right"/>
    </xf>
    <xf numFmtId="40" fontId="2" fillId="0" borderId="5" xfId="0" applyNumberFormat="1" applyFont="1" applyBorder="1" applyAlignment="1" applyProtection="1">
      <alignment horizontal="right"/>
    </xf>
    <xf numFmtId="40" fontId="2" fillId="0" borderId="6" xfId="0" applyNumberFormat="1" applyFont="1" applyBorder="1" applyAlignment="1" applyProtection="1">
      <alignment horizontal="right"/>
    </xf>
    <xf numFmtId="1" fontId="5" fillId="0" borderId="0" xfId="1" applyNumberFormat="1" applyFont="1" applyAlignment="1" applyProtection="1">
      <alignment horizontal="center"/>
    </xf>
    <xf numFmtId="1" fontId="3" fillId="0" borderId="0" xfId="0" applyNumberFormat="1" applyFont="1" applyAlignment="1" applyProtection="1">
      <alignment horizontal="center"/>
    </xf>
    <xf numFmtId="1" fontId="7" fillId="3" borderId="11" xfId="0" applyNumberFormat="1" applyFont="1" applyFill="1" applyBorder="1" applyAlignment="1" applyProtection="1">
      <alignment horizontal="center"/>
    </xf>
    <xf numFmtId="1" fontId="2" fillId="0" borderId="8" xfId="0" applyNumberFormat="1" applyFont="1" applyBorder="1" applyAlignment="1" applyProtection="1">
      <alignment horizontal="center"/>
    </xf>
    <xf numFmtId="1" fontId="2" fillId="0" borderId="1" xfId="0" applyNumberFormat="1" applyFont="1" applyBorder="1" applyAlignment="1" applyProtection="1">
      <alignment horizontal="center"/>
    </xf>
    <xf numFmtId="1" fontId="2" fillId="0" borderId="3" xfId="0" applyNumberFormat="1" applyFont="1" applyBorder="1" applyAlignment="1" applyProtection="1">
      <alignment horizontal="center"/>
    </xf>
    <xf numFmtId="1" fontId="3" fillId="0" borderId="0" xfId="1" applyNumberFormat="1" applyFont="1" applyAlignment="1" applyProtection="1">
      <alignment horizontal="center"/>
    </xf>
    <xf numFmtId="40" fontId="6" fillId="0" borderId="1" xfId="0" applyNumberFormat="1" applyFont="1" applyFill="1" applyBorder="1" applyProtection="1"/>
    <xf numFmtId="40" fontId="5" fillId="0" borderId="10" xfId="1" applyNumberFormat="1" applyFont="1" applyBorder="1" applyProtection="1"/>
    <xf numFmtId="40" fontId="5" fillId="0" borderId="12" xfId="0" applyNumberFormat="1" applyFont="1" applyBorder="1" applyAlignment="1" applyProtection="1">
      <alignment horizontal="center"/>
    </xf>
    <xf numFmtId="40" fontId="5" fillId="0" borderId="2" xfId="0" applyNumberFormat="1" applyFont="1" applyBorder="1" applyProtection="1"/>
    <xf numFmtId="40" fontId="5" fillId="0" borderId="3" xfId="0" applyNumberFormat="1" applyFont="1" applyBorder="1" applyProtection="1"/>
    <xf numFmtId="40" fontId="6" fillId="0" borderId="3" xfId="0" applyNumberFormat="1" applyFont="1" applyFill="1" applyBorder="1" applyProtection="1"/>
    <xf numFmtId="40" fontId="5" fillId="2" borderId="3" xfId="0" applyNumberFormat="1" applyFont="1" applyFill="1" applyBorder="1" applyProtection="1">
      <protection locked="0"/>
    </xf>
    <xf numFmtId="40" fontId="5" fillId="0" borderId="4" xfId="0" applyNumberFormat="1" applyFont="1" applyBorder="1" applyProtection="1"/>
    <xf numFmtId="40" fontId="2" fillId="0" borderId="13" xfId="0" applyNumberFormat="1" applyFont="1" applyBorder="1" applyAlignment="1" applyProtection="1">
      <alignment horizontal="center"/>
    </xf>
    <xf numFmtId="40" fontId="2" fillId="0" borderId="16" xfId="0" applyNumberFormat="1" applyFont="1" applyBorder="1" applyProtection="1"/>
    <xf numFmtId="40" fontId="5" fillId="0" borderId="8" xfId="0" applyNumberFormat="1" applyFont="1" applyBorder="1" applyProtection="1"/>
    <xf numFmtId="40" fontId="6" fillId="0" borderId="8" xfId="0" applyNumberFormat="1" applyFont="1" applyFill="1" applyBorder="1" applyProtection="1"/>
    <xf numFmtId="40" fontId="5" fillId="2" borderId="8" xfId="0" applyNumberFormat="1" applyFont="1" applyFill="1" applyBorder="1" applyProtection="1">
      <protection locked="0"/>
    </xf>
    <xf numFmtId="40" fontId="5" fillId="0" borderId="17" xfId="0" applyNumberFormat="1" applyFont="1" applyBorder="1" applyProtection="1"/>
    <xf numFmtId="40" fontId="3" fillId="0" borderId="18" xfId="0" applyNumberFormat="1" applyFont="1" applyBorder="1" applyAlignment="1" applyProtection="1">
      <alignment horizontal="center"/>
    </xf>
    <xf numFmtId="40" fontId="6" fillId="0" borderId="18" xfId="0" applyNumberFormat="1" applyFont="1" applyFill="1" applyBorder="1" applyAlignment="1" applyProtection="1">
      <alignment horizontal="center"/>
    </xf>
    <xf numFmtId="40" fontId="5" fillId="0" borderId="19" xfId="0" applyNumberFormat="1" applyFont="1" applyBorder="1" applyAlignment="1" applyProtection="1">
      <alignment horizontal="center"/>
    </xf>
    <xf numFmtId="40" fontId="8" fillId="0" borderId="0" xfId="0" applyNumberFormat="1" applyFont="1" applyAlignment="1" applyProtection="1">
      <alignment horizontal="left"/>
    </xf>
    <xf numFmtId="40" fontId="9" fillId="0" borderId="0" xfId="0" applyNumberFormat="1" applyFont="1" applyAlignment="1" applyProtection="1">
      <alignment horizontal="left"/>
    </xf>
    <xf numFmtId="40" fontId="5" fillId="2" borderId="18" xfId="0" applyNumberFormat="1" applyFont="1" applyFill="1" applyBorder="1" applyAlignment="1" applyProtection="1">
      <alignment horizontal="center"/>
    </xf>
    <xf numFmtId="40" fontId="5" fillId="4" borderId="18" xfId="0" applyNumberFormat="1" applyFont="1" applyFill="1" applyBorder="1" applyAlignment="1" applyProtection="1">
      <alignment horizontal="center"/>
    </xf>
    <xf numFmtId="40" fontId="5" fillId="0" borderId="11" xfId="0" applyNumberFormat="1" applyFont="1" applyBorder="1" applyAlignment="1" applyProtection="1">
      <alignment horizontal="center"/>
    </xf>
    <xf numFmtId="40" fontId="2" fillId="0" borderId="21" xfId="0" applyNumberFormat="1" applyFont="1" applyBorder="1" applyAlignment="1" applyProtection="1">
      <alignment horizontal="right"/>
    </xf>
    <xf numFmtId="40" fontId="2" fillId="0" borderId="23" xfId="0" applyNumberFormat="1" applyFont="1" applyBorder="1" applyAlignment="1" applyProtection="1">
      <alignment horizontal="center"/>
    </xf>
    <xf numFmtId="40" fontId="2" fillId="0" borderId="24" xfId="0" applyNumberFormat="1" applyFont="1" applyBorder="1" applyAlignment="1" applyProtection="1">
      <alignment horizontal="center"/>
    </xf>
    <xf numFmtId="40" fontId="2" fillId="0" borderId="25" xfId="0" applyNumberFormat="1" applyFont="1" applyBorder="1" applyAlignment="1" applyProtection="1">
      <alignment horizontal="right"/>
    </xf>
    <xf numFmtId="40" fontId="2" fillId="0" borderId="26" xfId="0" applyNumberFormat="1" applyFont="1" applyBorder="1" applyAlignment="1" applyProtection="1">
      <alignment horizontal="center"/>
    </xf>
    <xf numFmtId="40" fontId="2" fillId="0" borderId="27" xfId="0" applyNumberFormat="1" applyFont="1" applyBorder="1" applyAlignment="1" applyProtection="1">
      <alignment horizontal="right"/>
    </xf>
    <xf numFmtId="40" fontId="5" fillId="0" borderId="18" xfId="0" applyNumberFormat="1" applyFont="1" applyBorder="1" applyAlignment="1" applyProtection="1">
      <alignment horizontal="center"/>
    </xf>
    <xf numFmtId="40" fontId="5" fillId="0" borderId="28" xfId="0" applyNumberFormat="1" applyFont="1" applyBorder="1" applyProtection="1"/>
    <xf numFmtId="40" fontId="5" fillId="0" borderId="22" xfId="1" applyNumberFormat="1" applyFont="1" applyBorder="1" applyAlignment="1" applyProtection="1">
      <alignment horizontal="center"/>
    </xf>
    <xf numFmtId="40" fontId="5" fillId="0" borderId="20" xfId="0" applyNumberFormat="1" applyFont="1" applyBorder="1" applyAlignment="1" applyProtection="1">
      <alignment horizontal="center"/>
    </xf>
    <xf numFmtId="40" fontId="2" fillId="2" borderId="7" xfId="0" applyNumberFormat="1" applyFont="1" applyFill="1" applyBorder="1" applyAlignment="1" applyProtection="1">
      <alignment horizontal="center"/>
    </xf>
  </cellXfs>
  <cellStyles count="2">
    <cellStyle name="Normal" xfId="0" builtinId="0"/>
    <cellStyle name="Normal 37 2 3 4 5" xfId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34"/>
  <sheetViews>
    <sheetView showGridLines="0" tabSelected="1" workbookViewId="0">
      <selection activeCell="X29" sqref="X29"/>
    </sheetView>
  </sheetViews>
  <sheetFormatPr defaultRowHeight="15.75" x14ac:dyDescent="0.25"/>
  <cols>
    <col min="1" max="1" width="2.28515625" style="8" customWidth="1"/>
    <col min="2" max="2" width="4.7109375" style="9" bestFit="1" customWidth="1"/>
    <col min="3" max="3" width="7.42578125" style="9" bestFit="1" customWidth="1"/>
    <col min="4" max="4" width="7" style="8" bestFit="1" customWidth="1"/>
    <col min="5" max="5" width="6.42578125" style="32" customWidth="1"/>
    <col min="6" max="6" width="8.28515625" style="8" customWidth="1"/>
    <col min="7" max="7" width="10.140625" style="8" customWidth="1"/>
    <col min="8" max="8" width="2.7109375" style="8" customWidth="1"/>
    <col min="9" max="9" width="13.140625" style="8" customWidth="1"/>
    <col min="10" max="10" width="8.28515625" style="8" customWidth="1"/>
    <col min="11" max="11" width="10.140625" style="8" customWidth="1"/>
    <col min="12" max="12" width="8.28515625" style="8" customWidth="1"/>
    <col min="13" max="13" width="10.140625" style="8" customWidth="1"/>
    <col min="14" max="14" width="8.28515625" style="11" bestFit="1" customWidth="1"/>
    <col min="15" max="15" width="10.140625" style="8" customWidth="1"/>
    <col min="16" max="16" width="2.7109375" style="8" customWidth="1"/>
    <col min="17" max="17" width="13.140625" style="8" customWidth="1"/>
    <col min="18" max="19" width="8.28515625" style="8" customWidth="1"/>
    <col min="20" max="20" width="11" style="8" bestFit="1" customWidth="1"/>
    <col min="21" max="21" width="12.7109375" style="8" bestFit="1" customWidth="1"/>
    <col min="22" max="22" width="16.42578125" style="8" bestFit="1" customWidth="1"/>
    <col min="23" max="16384" width="9.140625" style="8"/>
  </cols>
  <sheetData>
    <row r="2" spans="2:22" ht="20.25" x14ac:dyDescent="0.3">
      <c r="B2" s="55" t="s">
        <v>18</v>
      </c>
    </row>
    <row r="3" spans="2:22" ht="20.25" x14ac:dyDescent="0.3">
      <c r="B3" s="56" t="s">
        <v>21</v>
      </c>
    </row>
    <row r="4" spans="2:22" ht="21" thickBot="1" x14ac:dyDescent="0.35">
      <c r="B4" s="55" t="s">
        <v>22</v>
      </c>
    </row>
    <row r="5" spans="2:22" ht="16.5" thickBot="1" x14ac:dyDescent="0.3">
      <c r="B5" s="17"/>
      <c r="C5" s="18"/>
      <c r="D5" s="19"/>
      <c r="E5" s="33"/>
      <c r="F5" s="20" t="s">
        <v>27</v>
      </c>
      <c r="G5" s="15">
        <v>50</v>
      </c>
      <c r="I5" s="39" t="s">
        <v>17</v>
      </c>
      <c r="J5" s="40">
        <f>G5*3-F6</f>
        <v>105</v>
      </c>
      <c r="K5" s="52" t="s">
        <v>16</v>
      </c>
      <c r="L5" s="53" t="s">
        <v>13</v>
      </c>
      <c r="M5" s="52" t="s">
        <v>16</v>
      </c>
      <c r="N5" s="57" t="s">
        <v>15</v>
      </c>
      <c r="O5" s="54" t="s">
        <v>14</v>
      </c>
      <c r="Q5" s="68" t="s">
        <v>17</v>
      </c>
      <c r="R5" s="59">
        <f>J5</f>
        <v>105</v>
      </c>
      <c r="S5" s="40" t="s">
        <v>28</v>
      </c>
      <c r="T5" s="58" t="s">
        <v>24</v>
      </c>
      <c r="U5" s="54" t="s">
        <v>23</v>
      </c>
      <c r="V5" s="54" t="s">
        <v>25</v>
      </c>
    </row>
    <row r="6" spans="2:22" ht="16.5" thickBot="1" x14ac:dyDescent="0.3">
      <c r="B6" s="28" t="s">
        <v>1</v>
      </c>
      <c r="C6" s="23" t="s">
        <v>0</v>
      </c>
      <c r="D6" s="16">
        <f t="shared" ref="D6:D16" si="0">D7/2</f>
        <v>1.0986328125E-2</v>
      </c>
      <c r="E6" s="34">
        <f t="shared" ref="E6:E16" si="1">E7*2</f>
        <v>4096</v>
      </c>
      <c r="F6" s="2">
        <f t="shared" ref="F6:F16" si="2">D6*E6</f>
        <v>45</v>
      </c>
      <c r="G6" s="2">
        <f t="shared" ref="G6:G15" si="3">F7+G7</f>
        <v>540</v>
      </c>
      <c r="I6" s="46" t="str">
        <f t="shared" ref="I6:I17" si="4">B6</f>
        <v>12ª</v>
      </c>
      <c r="J6" s="47" t="s">
        <v>0</v>
      </c>
      <c r="K6" s="48">
        <f>G6</f>
        <v>540</v>
      </c>
      <c r="L6" s="49">
        <f t="shared" ref="L6:L15" si="5">L7</f>
        <v>100</v>
      </c>
      <c r="M6" s="16">
        <f t="shared" ref="M6:M7" si="6">K6-L6</f>
        <v>440</v>
      </c>
      <c r="N6" s="50"/>
      <c r="O6" s="51">
        <f t="shared" ref="O6:O14" si="7">M6-N6</f>
        <v>440</v>
      </c>
      <c r="Q6" s="46">
        <f t="shared" ref="Q6:Q17" si="8">L6</f>
        <v>100</v>
      </c>
      <c r="R6" s="65" t="s">
        <v>1</v>
      </c>
      <c r="S6" s="47" t="s">
        <v>0</v>
      </c>
      <c r="T6" s="34">
        <f t="shared" ref="T6:T14" si="9">T7+2</f>
        <v>24</v>
      </c>
      <c r="U6" s="67">
        <f t="shared" ref="U6:U17" si="10">T6*F6</f>
        <v>1080</v>
      </c>
      <c r="V6" s="67">
        <f t="shared" ref="V6:V15" si="11">V7+U6</f>
        <v>7020</v>
      </c>
    </row>
    <row r="7" spans="2:22" ht="16.5" thickBot="1" x14ac:dyDescent="0.3">
      <c r="B7" s="29" t="s">
        <v>2</v>
      </c>
      <c r="C7" s="24" t="str">
        <f>C6</f>
        <v>Linha</v>
      </c>
      <c r="D7" s="1">
        <f t="shared" si="0"/>
        <v>2.197265625E-2</v>
      </c>
      <c r="E7" s="35">
        <f t="shared" si="1"/>
        <v>2048</v>
      </c>
      <c r="F7" s="2">
        <f t="shared" si="2"/>
        <v>45</v>
      </c>
      <c r="G7" s="2">
        <f t="shared" si="3"/>
        <v>495</v>
      </c>
      <c r="I7" s="21" t="str">
        <f t="shared" si="4"/>
        <v>11ª</v>
      </c>
      <c r="J7" s="26" t="str">
        <f>J6</f>
        <v>Linha</v>
      </c>
      <c r="K7" s="14">
        <f t="shared" ref="K7:K17" si="12">G7</f>
        <v>495</v>
      </c>
      <c r="L7" s="38">
        <f t="shared" si="5"/>
        <v>100</v>
      </c>
      <c r="M7" s="1">
        <f t="shared" si="6"/>
        <v>395</v>
      </c>
      <c r="N7" s="13"/>
      <c r="O7" s="41">
        <f t="shared" si="7"/>
        <v>395</v>
      </c>
      <c r="Q7" s="21">
        <f t="shared" si="8"/>
        <v>100</v>
      </c>
      <c r="R7" s="60" t="s">
        <v>2</v>
      </c>
      <c r="S7" s="26" t="s">
        <v>0</v>
      </c>
      <c r="T7" s="35">
        <f t="shared" si="9"/>
        <v>22</v>
      </c>
      <c r="U7" s="45">
        <f t="shared" si="10"/>
        <v>990</v>
      </c>
      <c r="V7" s="45">
        <f t="shared" si="11"/>
        <v>5940</v>
      </c>
    </row>
    <row r="8" spans="2:22" ht="16.5" thickBot="1" x14ac:dyDescent="0.3">
      <c r="B8" s="29" t="s">
        <v>3</v>
      </c>
      <c r="C8" s="24" t="str">
        <f t="shared" ref="C8:C17" si="13">C7</f>
        <v>Linha</v>
      </c>
      <c r="D8" s="1">
        <f t="shared" si="0"/>
        <v>4.39453125E-2</v>
      </c>
      <c r="E8" s="35">
        <f t="shared" si="1"/>
        <v>1024</v>
      </c>
      <c r="F8" s="2">
        <f t="shared" si="2"/>
        <v>45</v>
      </c>
      <c r="G8" s="2">
        <f t="shared" si="3"/>
        <v>450</v>
      </c>
      <c r="I8" s="21" t="str">
        <f t="shared" si="4"/>
        <v>10ª</v>
      </c>
      <c r="J8" s="26" t="str">
        <f t="shared" ref="J8:J17" si="14">J7</f>
        <v>Linha</v>
      </c>
      <c r="K8" s="14">
        <f t="shared" si="12"/>
        <v>450</v>
      </c>
      <c r="L8" s="38">
        <f t="shared" si="5"/>
        <v>100</v>
      </c>
      <c r="M8" s="1">
        <f t="shared" ref="M8" si="15">K8-L8</f>
        <v>350</v>
      </c>
      <c r="N8" s="13"/>
      <c r="O8" s="41">
        <f t="shared" si="7"/>
        <v>350</v>
      </c>
      <c r="Q8" s="21">
        <f t="shared" si="8"/>
        <v>100</v>
      </c>
      <c r="R8" s="60" t="s">
        <v>3</v>
      </c>
      <c r="S8" s="26" t="s">
        <v>0</v>
      </c>
      <c r="T8" s="35">
        <f t="shared" si="9"/>
        <v>20</v>
      </c>
      <c r="U8" s="45">
        <f t="shared" si="10"/>
        <v>900</v>
      </c>
      <c r="V8" s="45">
        <f t="shared" si="11"/>
        <v>4950</v>
      </c>
    </row>
    <row r="9" spans="2:22" ht="16.5" thickBot="1" x14ac:dyDescent="0.3">
      <c r="B9" s="29" t="s">
        <v>4</v>
      </c>
      <c r="C9" s="24" t="str">
        <f t="shared" si="13"/>
        <v>Linha</v>
      </c>
      <c r="D9" s="1">
        <f t="shared" si="0"/>
        <v>8.7890625E-2</v>
      </c>
      <c r="E9" s="35">
        <f t="shared" si="1"/>
        <v>512</v>
      </c>
      <c r="F9" s="2">
        <f t="shared" si="2"/>
        <v>45</v>
      </c>
      <c r="G9" s="2">
        <f t="shared" si="3"/>
        <v>405</v>
      </c>
      <c r="I9" s="21" t="str">
        <f t="shared" si="4"/>
        <v>9ª</v>
      </c>
      <c r="J9" s="26" t="str">
        <f t="shared" si="14"/>
        <v>Linha</v>
      </c>
      <c r="K9" s="14">
        <f t="shared" si="12"/>
        <v>405</v>
      </c>
      <c r="L9" s="38">
        <f t="shared" si="5"/>
        <v>100</v>
      </c>
      <c r="M9" s="1">
        <f t="shared" ref="M9" si="16">K9-L9</f>
        <v>305</v>
      </c>
      <c r="N9" s="13"/>
      <c r="O9" s="41">
        <f t="shared" si="7"/>
        <v>305</v>
      </c>
      <c r="Q9" s="21">
        <f t="shared" si="8"/>
        <v>100</v>
      </c>
      <c r="R9" s="60" t="s">
        <v>4</v>
      </c>
      <c r="S9" s="26" t="s">
        <v>0</v>
      </c>
      <c r="T9" s="35">
        <f t="shared" si="9"/>
        <v>18</v>
      </c>
      <c r="U9" s="45">
        <f t="shared" si="10"/>
        <v>810</v>
      </c>
      <c r="V9" s="45">
        <f t="shared" si="11"/>
        <v>4050</v>
      </c>
    </row>
    <row r="10" spans="2:22" ht="16.5" thickBot="1" x14ac:dyDescent="0.3">
      <c r="B10" s="29" t="s">
        <v>5</v>
      </c>
      <c r="C10" s="24" t="str">
        <f t="shared" si="13"/>
        <v>Linha</v>
      </c>
      <c r="D10" s="1">
        <f t="shared" si="0"/>
        <v>0.17578125</v>
      </c>
      <c r="E10" s="35">
        <f t="shared" si="1"/>
        <v>256</v>
      </c>
      <c r="F10" s="2">
        <f t="shared" si="2"/>
        <v>45</v>
      </c>
      <c r="G10" s="2">
        <f t="shared" si="3"/>
        <v>360</v>
      </c>
      <c r="I10" s="21" t="str">
        <f t="shared" si="4"/>
        <v>8ª</v>
      </c>
      <c r="J10" s="26" t="str">
        <f t="shared" si="14"/>
        <v>Linha</v>
      </c>
      <c r="K10" s="14">
        <f t="shared" si="12"/>
        <v>360</v>
      </c>
      <c r="L10" s="38">
        <f t="shared" si="5"/>
        <v>100</v>
      </c>
      <c r="M10" s="1">
        <f t="shared" ref="M10" si="17">K10-L10</f>
        <v>260</v>
      </c>
      <c r="N10" s="13"/>
      <c r="O10" s="41">
        <f t="shared" si="7"/>
        <v>260</v>
      </c>
      <c r="Q10" s="21">
        <f t="shared" si="8"/>
        <v>100</v>
      </c>
      <c r="R10" s="60" t="s">
        <v>5</v>
      </c>
      <c r="S10" s="26" t="s">
        <v>0</v>
      </c>
      <c r="T10" s="35">
        <f t="shared" si="9"/>
        <v>16</v>
      </c>
      <c r="U10" s="45">
        <f t="shared" si="10"/>
        <v>720</v>
      </c>
      <c r="V10" s="45">
        <f t="shared" si="11"/>
        <v>3240</v>
      </c>
    </row>
    <row r="11" spans="2:22" ht="16.5" thickBot="1" x14ac:dyDescent="0.3">
      <c r="B11" s="29" t="s">
        <v>6</v>
      </c>
      <c r="C11" s="24" t="str">
        <f t="shared" si="13"/>
        <v>Linha</v>
      </c>
      <c r="D11" s="1">
        <f t="shared" si="0"/>
        <v>0.3515625</v>
      </c>
      <c r="E11" s="35">
        <f t="shared" si="1"/>
        <v>128</v>
      </c>
      <c r="F11" s="2">
        <f t="shared" si="2"/>
        <v>45</v>
      </c>
      <c r="G11" s="2">
        <f t="shared" si="3"/>
        <v>315</v>
      </c>
      <c r="I11" s="21" t="str">
        <f t="shared" si="4"/>
        <v>7ª</v>
      </c>
      <c r="J11" s="26" t="str">
        <f t="shared" si="14"/>
        <v>Linha</v>
      </c>
      <c r="K11" s="14">
        <f t="shared" si="12"/>
        <v>315</v>
      </c>
      <c r="L11" s="38">
        <f t="shared" si="5"/>
        <v>100</v>
      </c>
      <c r="M11" s="1">
        <f t="shared" ref="M11" si="18">K11-L11</f>
        <v>215</v>
      </c>
      <c r="N11" s="13"/>
      <c r="O11" s="41">
        <f t="shared" si="7"/>
        <v>215</v>
      </c>
      <c r="Q11" s="21">
        <f t="shared" si="8"/>
        <v>100</v>
      </c>
      <c r="R11" s="60" t="s">
        <v>6</v>
      </c>
      <c r="S11" s="26" t="s">
        <v>0</v>
      </c>
      <c r="T11" s="35">
        <f t="shared" si="9"/>
        <v>14</v>
      </c>
      <c r="U11" s="45">
        <f t="shared" si="10"/>
        <v>630</v>
      </c>
      <c r="V11" s="45">
        <f t="shared" si="11"/>
        <v>2520</v>
      </c>
    </row>
    <row r="12" spans="2:22" ht="16.5" thickBot="1" x14ac:dyDescent="0.3">
      <c r="B12" s="29" t="s">
        <v>7</v>
      </c>
      <c r="C12" s="24" t="str">
        <f t="shared" si="13"/>
        <v>Linha</v>
      </c>
      <c r="D12" s="1">
        <f t="shared" si="0"/>
        <v>0.703125</v>
      </c>
      <c r="E12" s="35">
        <f t="shared" si="1"/>
        <v>64</v>
      </c>
      <c r="F12" s="2">
        <f t="shared" si="2"/>
        <v>45</v>
      </c>
      <c r="G12" s="2">
        <f t="shared" si="3"/>
        <v>270</v>
      </c>
      <c r="I12" s="21" t="str">
        <f t="shared" si="4"/>
        <v>6ª</v>
      </c>
      <c r="J12" s="26" t="str">
        <f t="shared" si="14"/>
        <v>Linha</v>
      </c>
      <c r="K12" s="14">
        <f t="shared" si="12"/>
        <v>270</v>
      </c>
      <c r="L12" s="38">
        <f t="shared" si="5"/>
        <v>100</v>
      </c>
      <c r="M12" s="1">
        <f t="shared" ref="M12" si="19">K12-L12</f>
        <v>170</v>
      </c>
      <c r="N12" s="13"/>
      <c r="O12" s="41">
        <f t="shared" si="7"/>
        <v>170</v>
      </c>
      <c r="Q12" s="21">
        <f t="shared" si="8"/>
        <v>100</v>
      </c>
      <c r="R12" s="60" t="s">
        <v>7</v>
      </c>
      <c r="S12" s="26" t="s">
        <v>0</v>
      </c>
      <c r="T12" s="35">
        <f t="shared" si="9"/>
        <v>12</v>
      </c>
      <c r="U12" s="45">
        <f t="shared" si="10"/>
        <v>540</v>
      </c>
      <c r="V12" s="45">
        <f t="shared" si="11"/>
        <v>1890</v>
      </c>
    </row>
    <row r="13" spans="2:22" ht="16.5" thickBot="1" x14ac:dyDescent="0.3">
      <c r="B13" s="29" t="s">
        <v>8</v>
      </c>
      <c r="C13" s="24" t="str">
        <f t="shared" si="13"/>
        <v>Linha</v>
      </c>
      <c r="D13" s="1">
        <f t="shared" si="0"/>
        <v>1.40625</v>
      </c>
      <c r="E13" s="35">
        <f t="shared" si="1"/>
        <v>32</v>
      </c>
      <c r="F13" s="2">
        <f t="shared" si="2"/>
        <v>45</v>
      </c>
      <c r="G13" s="2">
        <f t="shared" si="3"/>
        <v>225</v>
      </c>
      <c r="I13" s="21" t="str">
        <f t="shared" si="4"/>
        <v>5ª</v>
      </c>
      <c r="J13" s="26" t="str">
        <f t="shared" si="14"/>
        <v>Linha</v>
      </c>
      <c r="K13" s="14">
        <f t="shared" si="12"/>
        <v>225</v>
      </c>
      <c r="L13" s="38">
        <f t="shared" si="5"/>
        <v>100</v>
      </c>
      <c r="M13" s="1">
        <f t="shared" ref="M13" si="20">K13-L13</f>
        <v>125</v>
      </c>
      <c r="N13" s="13"/>
      <c r="O13" s="41">
        <f t="shared" si="7"/>
        <v>125</v>
      </c>
      <c r="Q13" s="21">
        <f t="shared" si="8"/>
        <v>100</v>
      </c>
      <c r="R13" s="60" t="s">
        <v>8</v>
      </c>
      <c r="S13" s="26" t="s">
        <v>0</v>
      </c>
      <c r="T13" s="35">
        <f t="shared" si="9"/>
        <v>10</v>
      </c>
      <c r="U13" s="45">
        <f t="shared" si="10"/>
        <v>450</v>
      </c>
      <c r="V13" s="45">
        <f t="shared" si="11"/>
        <v>1350</v>
      </c>
    </row>
    <row r="14" spans="2:22" ht="16.5" thickBot="1" x14ac:dyDescent="0.3">
      <c r="B14" s="29" t="s">
        <v>9</v>
      </c>
      <c r="C14" s="24" t="str">
        <f t="shared" si="13"/>
        <v>Linha</v>
      </c>
      <c r="D14" s="1">
        <f t="shared" si="0"/>
        <v>2.8125</v>
      </c>
      <c r="E14" s="35">
        <f t="shared" si="1"/>
        <v>16</v>
      </c>
      <c r="F14" s="2">
        <f t="shared" si="2"/>
        <v>45</v>
      </c>
      <c r="G14" s="2">
        <f t="shared" si="3"/>
        <v>180</v>
      </c>
      <c r="I14" s="21" t="str">
        <f t="shared" si="4"/>
        <v>4ª</v>
      </c>
      <c r="J14" s="26" t="str">
        <f t="shared" si="14"/>
        <v>Linha</v>
      </c>
      <c r="K14" s="14">
        <f t="shared" si="12"/>
        <v>180</v>
      </c>
      <c r="L14" s="38">
        <f t="shared" si="5"/>
        <v>100</v>
      </c>
      <c r="M14" s="1">
        <f>K14-L14</f>
        <v>80</v>
      </c>
      <c r="N14" s="13"/>
      <c r="O14" s="41">
        <f t="shared" si="7"/>
        <v>80</v>
      </c>
      <c r="Q14" s="21">
        <f t="shared" si="8"/>
        <v>100</v>
      </c>
      <c r="R14" s="60" t="s">
        <v>9</v>
      </c>
      <c r="S14" s="26" t="s">
        <v>0</v>
      </c>
      <c r="T14" s="35">
        <f t="shared" si="9"/>
        <v>8</v>
      </c>
      <c r="U14" s="45">
        <f t="shared" si="10"/>
        <v>360</v>
      </c>
      <c r="V14" s="45">
        <f t="shared" si="11"/>
        <v>900</v>
      </c>
    </row>
    <row r="15" spans="2:22" ht="16.5" thickBot="1" x14ac:dyDescent="0.3">
      <c r="B15" s="29" t="s">
        <v>10</v>
      </c>
      <c r="C15" s="24" t="str">
        <f t="shared" si="13"/>
        <v>Linha</v>
      </c>
      <c r="D15" s="1">
        <f t="shared" si="0"/>
        <v>5.625</v>
      </c>
      <c r="E15" s="35">
        <f t="shared" si="1"/>
        <v>8</v>
      </c>
      <c r="F15" s="2">
        <f t="shared" si="2"/>
        <v>45</v>
      </c>
      <c r="G15" s="2">
        <f t="shared" si="3"/>
        <v>135</v>
      </c>
      <c r="I15" s="21" t="str">
        <f t="shared" si="4"/>
        <v>3ª</v>
      </c>
      <c r="J15" s="26" t="str">
        <f t="shared" si="14"/>
        <v>Linha</v>
      </c>
      <c r="K15" s="14">
        <f t="shared" si="12"/>
        <v>135</v>
      </c>
      <c r="L15" s="38">
        <f t="shared" si="5"/>
        <v>100</v>
      </c>
      <c r="M15" s="1">
        <f t="shared" ref="M15" si="21">K15-L15</f>
        <v>35</v>
      </c>
      <c r="N15" s="13"/>
      <c r="O15" s="41">
        <f>M15-N15</f>
        <v>35</v>
      </c>
      <c r="Q15" s="21">
        <f t="shared" si="8"/>
        <v>100</v>
      </c>
      <c r="R15" s="60" t="s">
        <v>10</v>
      </c>
      <c r="S15" s="26" t="s">
        <v>0</v>
      </c>
      <c r="T15" s="35">
        <f>T16+T17</f>
        <v>6</v>
      </c>
      <c r="U15" s="45">
        <f t="shared" si="10"/>
        <v>270</v>
      </c>
      <c r="V15" s="45">
        <f t="shared" si="11"/>
        <v>540</v>
      </c>
    </row>
    <row r="16" spans="2:22" ht="16.5" thickBot="1" x14ac:dyDescent="0.3">
      <c r="B16" s="29" t="s">
        <v>11</v>
      </c>
      <c r="C16" s="24" t="str">
        <f t="shared" si="13"/>
        <v>Linha</v>
      </c>
      <c r="D16" s="1">
        <f t="shared" si="0"/>
        <v>11.25</v>
      </c>
      <c r="E16" s="35">
        <f t="shared" si="1"/>
        <v>4</v>
      </c>
      <c r="F16" s="2">
        <f t="shared" si="2"/>
        <v>45</v>
      </c>
      <c r="G16" s="2">
        <f>F17+G17</f>
        <v>90</v>
      </c>
      <c r="I16" s="21" t="str">
        <f t="shared" si="4"/>
        <v>2ª</v>
      </c>
      <c r="J16" s="26" t="str">
        <f t="shared" si="14"/>
        <v>Linha</v>
      </c>
      <c r="K16" s="14">
        <f t="shared" si="12"/>
        <v>90</v>
      </c>
      <c r="L16" s="38">
        <f>L17</f>
        <v>100</v>
      </c>
      <c r="M16" s="1">
        <f t="shared" ref="M16" si="22">K16-L16</f>
        <v>-10</v>
      </c>
      <c r="N16" s="13"/>
      <c r="O16" s="41">
        <f t="shared" ref="O16:O17" si="23">M16-N16</f>
        <v>-10</v>
      </c>
      <c r="Q16" s="21">
        <f t="shared" si="8"/>
        <v>100</v>
      </c>
      <c r="R16" s="60" t="s">
        <v>11</v>
      </c>
      <c r="S16" s="26" t="s">
        <v>0</v>
      </c>
      <c r="T16" s="35">
        <f t="shared" ref="T16" si="24">T17*2</f>
        <v>4</v>
      </c>
      <c r="U16" s="45">
        <f t="shared" si="10"/>
        <v>180</v>
      </c>
      <c r="V16" s="45">
        <f>V17+U16</f>
        <v>270</v>
      </c>
    </row>
    <row r="17" spans="1:22" ht="16.5" thickBot="1" x14ac:dyDescent="0.3">
      <c r="B17" s="30" t="s">
        <v>12</v>
      </c>
      <c r="C17" s="25" t="str">
        <f t="shared" si="13"/>
        <v>Linha</v>
      </c>
      <c r="D17" s="3">
        <f>F17/2</f>
        <v>22.5</v>
      </c>
      <c r="E17" s="36">
        <v>2</v>
      </c>
      <c r="F17" s="4">
        <f>-(G5/100*10)+G5</f>
        <v>45</v>
      </c>
      <c r="G17" s="4">
        <f>F17</f>
        <v>45</v>
      </c>
      <c r="I17" s="22" t="str">
        <f t="shared" si="4"/>
        <v>1ª</v>
      </c>
      <c r="J17" s="27" t="str">
        <f t="shared" si="14"/>
        <v>Linha</v>
      </c>
      <c r="K17" s="42">
        <f t="shared" si="12"/>
        <v>45</v>
      </c>
      <c r="L17" s="43">
        <f>G5*2</f>
        <v>100</v>
      </c>
      <c r="M17" s="3">
        <f t="shared" ref="M17" si="25">K17-L17</f>
        <v>-55</v>
      </c>
      <c r="N17" s="44"/>
      <c r="O17" s="45">
        <f t="shared" si="23"/>
        <v>-55</v>
      </c>
      <c r="Q17" s="22">
        <f t="shared" si="8"/>
        <v>100</v>
      </c>
      <c r="R17" s="60" t="s">
        <v>12</v>
      </c>
      <c r="S17" s="27" t="s">
        <v>0</v>
      </c>
      <c r="T17" s="36">
        <v>2</v>
      </c>
      <c r="U17" s="45">
        <f t="shared" si="10"/>
        <v>90</v>
      </c>
      <c r="V17" s="45">
        <f>U17</f>
        <v>90</v>
      </c>
    </row>
    <row r="18" spans="1:22" x14ac:dyDescent="0.25">
      <c r="C18" s="5"/>
      <c r="D18" s="6"/>
      <c r="E18" s="37"/>
      <c r="F18" s="6"/>
      <c r="G18" s="10"/>
    </row>
    <row r="19" spans="1:22" ht="20.25" x14ac:dyDescent="0.3">
      <c r="B19" s="55" t="s">
        <v>19</v>
      </c>
      <c r="C19" s="5"/>
      <c r="E19" s="37"/>
      <c r="H19" s="12"/>
      <c r="I19" s="12"/>
      <c r="J19" s="12"/>
      <c r="K19" s="12"/>
      <c r="L19" s="12"/>
      <c r="Q19" s="12"/>
      <c r="R19" s="12"/>
      <c r="S19" s="12"/>
    </row>
    <row r="20" spans="1:22" ht="20.25" x14ac:dyDescent="0.3">
      <c r="A20" s="12"/>
      <c r="B20" s="56" t="s">
        <v>20</v>
      </c>
      <c r="C20" s="5"/>
      <c r="D20" s="7"/>
      <c r="E20" s="31"/>
      <c r="F20" s="10"/>
      <c r="I20" s="12"/>
      <c r="Q20" s="12"/>
    </row>
    <row r="21" spans="1:22" ht="21" thickBot="1" x14ac:dyDescent="0.35">
      <c r="B21" s="55" t="s">
        <v>22</v>
      </c>
    </row>
    <row r="22" spans="1:22" ht="16.5" thickBot="1" x14ac:dyDescent="0.3">
      <c r="B22" s="17"/>
      <c r="C22" s="18"/>
      <c r="D22" s="19"/>
      <c r="E22" s="33"/>
      <c r="F22" s="20" t="s">
        <v>27</v>
      </c>
      <c r="G22" s="70">
        <f>G5</f>
        <v>50</v>
      </c>
      <c r="H22" s="12"/>
      <c r="I22" s="39" t="s">
        <v>26</v>
      </c>
      <c r="J22" s="40">
        <f>G22</f>
        <v>50</v>
      </c>
      <c r="K22" s="52" t="s">
        <v>16</v>
      </c>
      <c r="L22" s="53" t="s">
        <v>13</v>
      </c>
      <c r="M22" s="52" t="s">
        <v>16</v>
      </c>
      <c r="N22" s="57" t="s">
        <v>15</v>
      </c>
      <c r="O22" s="54" t="s">
        <v>14</v>
      </c>
      <c r="Q22" s="39" t="s">
        <v>26</v>
      </c>
      <c r="R22" s="69">
        <f>J22</f>
        <v>50</v>
      </c>
      <c r="S22" s="66" t="s">
        <v>28</v>
      </c>
      <c r="T22" s="58" t="s">
        <v>24</v>
      </c>
      <c r="U22" s="66" t="s">
        <v>23</v>
      </c>
      <c r="V22" s="54" t="s">
        <v>25</v>
      </c>
    </row>
    <row r="23" spans="1:22" x14ac:dyDescent="0.25">
      <c r="A23" s="12"/>
      <c r="B23" s="28" t="s">
        <v>1</v>
      </c>
      <c r="C23" s="23" t="s">
        <v>0</v>
      </c>
      <c r="D23" s="16">
        <f t="shared" ref="D23:D33" si="26">D24/2</f>
        <v>1.0986328125E-2</v>
      </c>
      <c r="E23" s="34">
        <f t="shared" ref="E23:E33" si="27">E24*2</f>
        <v>4096</v>
      </c>
      <c r="F23" s="2">
        <f t="shared" ref="F23:F33" si="28">D23*E23</f>
        <v>45</v>
      </c>
      <c r="G23" s="2">
        <f t="shared" ref="G23:G32" si="29">F24+G24</f>
        <v>540</v>
      </c>
      <c r="I23" s="46" t="str">
        <f t="shared" ref="I23:I34" si="30">B23</f>
        <v>12ª</v>
      </c>
      <c r="J23" s="47" t="s">
        <v>0</v>
      </c>
      <c r="K23" s="48">
        <f>G23</f>
        <v>540</v>
      </c>
      <c r="L23" s="49">
        <f t="shared" ref="L23:L32" si="31">L24</f>
        <v>50</v>
      </c>
      <c r="M23" s="16">
        <f t="shared" ref="M23:M30" si="32">K23-L23</f>
        <v>490</v>
      </c>
      <c r="N23" s="50"/>
      <c r="O23" s="51">
        <f t="shared" ref="O23:O31" si="33">M23-N23</f>
        <v>490</v>
      </c>
      <c r="Q23" s="64">
        <f t="shared" ref="Q23:Q34" si="34">L23</f>
        <v>50</v>
      </c>
      <c r="R23" s="65" t="s">
        <v>1</v>
      </c>
      <c r="S23" s="47" t="s">
        <v>0</v>
      </c>
      <c r="T23" s="34">
        <f t="shared" ref="T23:T32" si="35">T24+1</f>
        <v>12</v>
      </c>
      <c r="U23" s="48">
        <f t="shared" ref="U23:U33" si="36">T23*F23</f>
        <v>540</v>
      </c>
      <c r="V23" s="51">
        <f t="shared" ref="V23:V32" si="37">V24+U23</f>
        <v>3510</v>
      </c>
    </row>
    <row r="24" spans="1:22" x14ac:dyDescent="0.25">
      <c r="B24" s="29" t="s">
        <v>2</v>
      </c>
      <c r="C24" s="24" t="str">
        <f>C23</f>
        <v>Linha</v>
      </c>
      <c r="D24" s="1">
        <f t="shared" si="26"/>
        <v>2.197265625E-2</v>
      </c>
      <c r="E24" s="35">
        <f t="shared" si="27"/>
        <v>2048</v>
      </c>
      <c r="F24" s="2">
        <f t="shared" si="28"/>
        <v>45</v>
      </c>
      <c r="G24" s="2">
        <f t="shared" si="29"/>
        <v>495</v>
      </c>
      <c r="I24" s="21" t="str">
        <f t="shared" si="30"/>
        <v>11ª</v>
      </c>
      <c r="J24" s="26" t="str">
        <f>J23</f>
        <v>Linha</v>
      </c>
      <c r="K24" s="14">
        <f t="shared" ref="K24:K34" si="38">G24</f>
        <v>495</v>
      </c>
      <c r="L24" s="38">
        <f t="shared" si="31"/>
        <v>50</v>
      </c>
      <c r="M24" s="1">
        <f t="shared" si="32"/>
        <v>445</v>
      </c>
      <c r="N24" s="13"/>
      <c r="O24" s="41">
        <f t="shared" si="33"/>
        <v>445</v>
      </c>
      <c r="Q24" s="61">
        <f t="shared" si="34"/>
        <v>50</v>
      </c>
      <c r="R24" s="60" t="s">
        <v>2</v>
      </c>
      <c r="S24" s="26" t="s">
        <v>0</v>
      </c>
      <c r="T24" s="35">
        <f t="shared" si="35"/>
        <v>11</v>
      </c>
      <c r="U24" s="14">
        <f t="shared" si="36"/>
        <v>495</v>
      </c>
      <c r="V24" s="41">
        <f t="shared" si="37"/>
        <v>2970</v>
      </c>
    </row>
    <row r="25" spans="1:22" x14ac:dyDescent="0.25">
      <c r="B25" s="29" t="s">
        <v>3</v>
      </c>
      <c r="C25" s="24" t="str">
        <f t="shared" ref="C25:C34" si="39">C24</f>
        <v>Linha</v>
      </c>
      <c r="D25" s="1">
        <f t="shared" si="26"/>
        <v>4.39453125E-2</v>
      </c>
      <c r="E25" s="35">
        <f t="shared" si="27"/>
        <v>1024</v>
      </c>
      <c r="F25" s="2">
        <f t="shared" si="28"/>
        <v>45</v>
      </c>
      <c r="G25" s="2">
        <f t="shared" si="29"/>
        <v>450</v>
      </c>
      <c r="I25" s="21" t="str">
        <f t="shared" si="30"/>
        <v>10ª</v>
      </c>
      <c r="J25" s="26" t="str">
        <f t="shared" ref="J25:J34" si="40">J24</f>
        <v>Linha</v>
      </c>
      <c r="K25" s="14">
        <f t="shared" si="38"/>
        <v>450</v>
      </c>
      <c r="L25" s="38">
        <f t="shared" si="31"/>
        <v>50</v>
      </c>
      <c r="M25" s="1">
        <f t="shared" si="32"/>
        <v>400</v>
      </c>
      <c r="N25" s="13"/>
      <c r="O25" s="41">
        <f t="shared" si="33"/>
        <v>400</v>
      </c>
      <c r="Q25" s="61">
        <f t="shared" si="34"/>
        <v>50</v>
      </c>
      <c r="R25" s="60" t="s">
        <v>3</v>
      </c>
      <c r="S25" s="26" t="s">
        <v>0</v>
      </c>
      <c r="T25" s="35">
        <f t="shared" si="35"/>
        <v>10</v>
      </c>
      <c r="U25" s="14">
        <f t="shared" si="36"/>
        <v>450</v>
      </c>
      <c r="V25" s="41">
        <f t="shared" si="37"/>
        <v>2475</v>
      </c>
    </row>
    <row r="26" spans="1:22" x14ac:dyDescent="0.25">
      <c r="B26" s="29" t="s">
        <v>4</v>
      </c>
      <c r="C26" s="24" t="str">
        <f t="shared" si="39"/>
        <v>Linha</v>
      </c>
      <c r="D26" s="1">
        <f t="shared" si="26"/>
        <v>8.7890625E-2</v>
      </c>
      <c r="E26" s="35">
        <f t="shared" si="27"/>
        <v>512</v>
      </c>
      <c r="F26" s="2">
        <f t="shared" si="28"/>
        <v>45</v>
      </c>
      <c r="G26" s="2">
        <f t="shared" si="29"/>
        <v>405</v>
      </c>
      <c r="I26" s="21" t="str">
        <f t="shared" si="30"/>
        <v>9ª</v>
      </c>
      <c r="J26" s="26" t="str">
        <f t="shared" si="40"/>
        <v>Linha</v>
      </c>
      <c r="K26" s="14">
        <f t="shared" si="38"/>
        <v>405</v>
      </c>
      <c r="L26" s="38">
        <f t="shared" si="31"/>
        <v>50</v>
      </c>
      <c r="M26" s="1">
        <f t="shared" si="32"/>
        <v>355</v>
      </c>
      <c r="N26" s="13"/>
      <c r="O26" s="41">
        <f t="shared" si="33"/>
        <v>355</v>
      </c>
      <c r="Q26" s="61">
        <f t="shared" si="34"/>
        <v>50</v>
      </c>
      <c r="R26" s="60" t="s">
        <v>4</v>
      </c>
      <c r="S26" s="26" t="s">
        <v>0</v>
      </c>
      <c r="T26" s="35">
        <f t="shared" si="35"/>
        <v>9</v>
      </c>
      <c r="U26" s="14">
        <f t="shared" si="36"/>
        <v>405</v>
      </c>
      <c r="V26" s="41">
        <f t="shared" si="37"/>
        <v>2025</v>
      </c>
    </row>
    <row r="27" spans="1:22" x14ac:dyDescent="0.25">
      <c r="B27" s="29" t="s">
        <v>5</v>
      </c>
      <c r="C27" s="24" t="str">
        <f t="shared" si="39"/>
        <v>Linha</v>
      </c>
      <c r="D27" s="1">
        <f t="shared" si="26"/>
        <v>0.17578125</v>
      </c>
      <c r="E27" s="35">
        <f t="shared" si="27"/>
        <v>256</v>
      </c>
      <c r="F27" s="2">
        <f t="shared" si="28"/>
        <v>45</v>
      </c>
      <c r="G27" s="2">
        <f t="shared" si="29"/>
        <v>360</v>
      </c>
      <c r="I27" s="21" t="str">
        <f t="shared" si="30"/>
        <v>8ª</v>
      </c>
      <c r="J27" s="26" t="str">
        <f t="shared" si="40"/>
        <v>Linha</v>
      </c>
      <c r="K27" s="14">
        <f t="shared" si="38"/>
        <v>360</v>
      </c>
      <c r="L27" s="38">
        <f t="shared" si="31"/>
        <v>50</v>
      </c>
      <c r="M27" s="1">
        <f t="shared" si="32"/>
        <v>310</v>
      </c>
      <c r="N27" s="13"/>
      <c r="O27" s="41">
        <f t="shared" si="33"/>
        <v>310</v>
      </c>
      <c r="Q27" s="61">
        <f t="shared" si="34"/>
        <v>50</v>
      </c>
      <c r="R27" s="60" t="s">
        <v>5</v>
      </c>
      <c r="S27" s="26" t="s">
        <v>0</v>
      </c>
      <c r="T27" s="35">
        <f t="shared" si="35"/>
        <v>8</v>
      </c>
      <c r="U27" s="14">
        <f t="shared" si="36"/>
        <v>360</v>
      </c>
      <c r="V27" s="41">
        <f t="shared" si="37"/>
        <v>1620</v>
      </c>
    </row>
    <row r="28" spans="1:22" x14ac:dyDescent="0.25">
      <c r="B28" s="29" t="s">
        <v>6</v>
      </c>
      <c r="C28" s="24" t="str">
        <f t="shared" si="39"/>
        <v>Linha</v>
      </c>
      <c r="D28" s="1">
        <f t="shared" si="26"/>
        <v>0.3515625</v>
      </c>
      <c r="E28" s="35">
        <f t="shared" si="27"/>
        <v>128</v>
      </c>
      <c r="F28" s="2">
        <f t="shared" si="28"/>
        <v>45</v>
      </c>
      <c r="G28" s="2">
        <f t="shared" si="29"/>
        <v>315</v>
      </c>
      <c r="I28" s="21" t="str">
        <f t="shared" si="30"/>
        <v>7ª</v>
      </c>
      <c r="J28" s="26" t="str">
        <f t="shared" si="40"/>
        <v>Linha</v>
      </c>
      <c r="K28" s="14">
        <f t="shared" si="38"/>
        <v>315</v>
      </c>
      <c r="L28" s="38">
        <f t="shared" si="31"/>
        <v>50</v>
      </c>
      <c r="M28" s="1">
        <f t="shared" si="32"/>
        <v>265</v>
      </c>
      <c r="N28" s="13"/>
      <c r="O28" s="41">
        <f t="shared" si="33"/>
        <v>265</v>
      </c>
      <c r="Q28" s="61">
        <f t="shared" si="34"/>
        <v>50</v>
      </c>
      <c r="R28" s="60" t="s">
        <v>6</v>
      </c>
      <c r="S28" s="26" t="s">
        <v>0</v>
      </c>
      <c r="T28" s="35">
        <f t="shared" si="35"/>
        <v>7</v>
      </c>
      <c r="U28" s="14">
        <f t="shared" si="36"/>
        <v>315</v>
      </c>
      <c r="V28" s="41">
        <f t="shared" si="37"/>
        <v>1260</v>
      </c>
    </row>
    <row r="29" spans="1:22" x14ac:dyDescent="0.25">
      <c r="B29" s="29" t="s">
        <v>7</v>
      </c>
      <c r="C29" s="24" t="str">
        <f t="shared" si="39"/>
        <v>Linha</v>
      </c>
      <c r="D29" s="1">
        <f t="shared" si="26"/>
        <v>0.703125</v>
      </c>
      <c r="E29" s="35">
        <f t="shared" si="27"/>
        <v>64</v>
      </c>
      <c r="F29" s="2">
        <f t="shared" si="28"/>
        <v>45</v>
      </c>
      <c r="G29" s="2">
        <f t="shared" si="29"/>
        <v>270</v>
      </c>
      <c r="I29" s="21" t="str">
        <f t="shared" si="30"/>
        <v>6ª</v>
      </c>
      <c r="J29" s="26" t="str">
        <f t="shared" si="40"/>
        <v>Linha</v>
      </c>
      <c r="K29" s="14">
        <f t="shared" si="38"/>
        <v>270</v>
      </c>
      <c r="L29" s="38">
        <f t="shared" si="31"/>
        <v>50</v>
      </c>
      <c r="M29" s="1">
        <f t="shared" si="32"/>
        <v>220</v>
      </c>
      <c r="N29" s="13"/>
      <c r="O29" s="41">
        <f t="shared" si="33"/>
        <v>220</v>
      </c>
      <c r="Q29" s="61">
        <f t="shared" si="34"/>
        <v>50</v>
      </c>
      <c r="R29" s="60" t="s">
        <v>7</v>
      </c>
      <c r="S29" s="26" t="s">
        <v>0</v>
      </c>
      <c r="T29" s="35">
        <f t="shared" si="35"/>
        <v>6</v>
      </c>
      <c r="U29" s="14">
        <f t="shared" si="36"/>
        <v>270</v>
      </c>
      <c r="V29" s="41">
        <f t="shared" si="37"/>
        <v>945</v>
      </c>
    </row>
    <row r="30" spans="1:22" x14ac:dyDescent="0.25">
      <c r="B30" s="29" t="s">
        <v>8</v>
      </c>
      <c r="C30" s="24" t="str">
        <f t="shared" si="39"/>
        <v>Linha</v>
      </c>
      <c r="D30" s="1">
        <f t="shared" si="26"/>
        <v>1.40625</v>
      </c>
      <c r="E30" s="35">
        <f t="shared" si="27"/>
        <v>32</v>
      </c>
      <c r="F30" s="2">
        <f t="shared" si="28"/>
        <v>45</v>
      </c>
      <c r="G30" s="2">
        <f t="shared" si="29"/>
        <v>225</v>
      </c>
      <c r="I30" s="21" t="str">
        <f t="shared" si="30"/>
        <v>5ª</v>
      </c>
      <c r="J30" s="26" t="str">
        <f t="shared" si="40"/>
        <v>Linha</v>
      </c>
      <c r="K30" s="14">
        <f t="shared" si="38"/>
        <v>225</v>
      </c>
      <c r="L30" s="38">
        <f t="shared" si="31"/>
        <v>50</v>
      </c>
      <c r="M30" s="1">
        <f t="shared" si="32"/>
        <v>175</v>
      </c>
      <c r="N30" s="13"/>
      <c r="O30" s="41">
        <f t="shared" si="33"/>
        <v>175</v>
      </c>
      <c r="Q30" s="61">
        <f t="shared" si="34"/>
        <v>50</v>
      </c>
      <c r="R30" s="60" t="s">
        <v>8</v>
      </c>
      <c r="S30" s="26" t="s">
        <v>0</v>
      </c>
      <c r="T30" s="35">
        <f t="shared" si="35"/>
        <v>5</v>
      </c>
      <c r="U30" s="14">
        <f t="shared" si="36"/>
        <v>225</v>
      </c>
      <c r="V30" s="41">
        <f t="shared" si="37"/>
        <v>675</v>
      </c>
    </row>
    <row r="31" spans="1:22" x14ac:dyDescent="0.25">
      <c r="B31" s="29" t="s">
        <v>9</v>
      </c>
      <c r="C31" s="24" t="str">
        <f t="shared" si="39"/>
        <v>Linha</v>
      </c>
      <c r="D31" s="1">
        <f t="shared" si="26"/>
        <v>2.8125</v>
      </c>
      <c r="E31" s="35">
        <f t="shared" si="27"/>
        <v>16</v>
      </c>
      <c r="F31" s="2">
        <f t="shared" si="28"/>
        <v>45</v>
      </c>
      <c r="G31" s="2">
        <f t="shared" si="29"/>
        <v>180</v>
      </c>
      <c r="I31" s="21" t="str">
        <f t="shared" si="30"/>
        <v>4ª</v>
      </c>
      <c r="J31" s="26" t="str">
        <f t="shared" si="40"/>
        <v>Linha</v>
      </c>
      <c r="K31" s="14">
        <f t="shared" si="38"/>
        <v>180</v>
      </c>
      <c r="L31" s="38">
        <f t="shared" si="31"/>
        <v>50</v>
      </c>
      <c r="M31" s="1">
        <f>K31-L31</f>
        <v>130</v>
      </c>
      <c r="N31" s="13"/>
      <c r="O31" s="41">
        <f t="shared" si="33"/>
        <v>130</v>
      </c>
      <c r="Q31" s="61">
        <f t="shared" si="34"/>
        <v>50</v>
      </c>
      <c r="R31" s="60" t="s">
        <v>9</v>
      </c>
      <c r="S31" s="26" t="s">
        <v>0</v>
      </c>
      <c r="T31" s="35">
        <f t="shared" si="35"/>
        <v>4</v>
      </c>
      <c r="U31" s="14">
        <f t="shared" si="36"/>
        <v>180</v>
      </c>
      <c r="V31" s="41">
        <f t="shared" si="37"/>
        <v>450</v>
      </c>
    </row>
    <row r="32" spans="1:22" x14ac:dyDescent="0.25">
      <c r="B32" s="29" t="s">
        <v>10</v>
      </c>
      <c r="C32" s="24" t="str">
        <f t="shared" si="39"/>
        <v>Linha</v>
      </c>
      <c r="D32" s="1">
        <f t="shared" si="26"/>
        <v>5.625</v>
      </c>
      <c r="E32" s="35">
        <f t="shared" si="27"/>
        <v>8</v>
      </c>
      <c r="F32" s="2">
        <f t="shared" si="28"/>
        <v>45</v>
      </c>
      <c r="G32" s="2">
        <f t="shared" si="29"/>
        <v>135</v>
      </c>
      <c r="I32" s="21" t="str">
        <f t="shared" si="30"/>
        <v>3ª</v>
      </c>
      <c r="J32" s="26" t="str">
        <f t="shared" si="40"/>
        <v>Linha</v>
      </c>
      <c r="K32" s="14">
        <f t="shared" si="38"/>
        <v>135</v>
      </c>
      <c r="L32" s="38">
        <f t="shared" si="31"/>
        <v>50</v>
      </c>
      <c r="M32" s="1">
        <f t="shared" ref="M32:M34" si="41">K32-L32</f>
        <v>85</v>
      </c>
      <c r="N32" s="13"/>
      <c r="O32" s="41">
        <f>M32-N32</f>
        <v>85</v>
      </c>
      <c r="Q32" s="61">
        <f t="shared" si="34"/>
        <v>50</v>
      </c>
      <c r="R32" s="60" t="s">
        <v>10</v>
      </c>
      <c r="S32" s="26" t="s">
        <v>0</v>
      </c>
      <c r="T32" s="35">
        <f t="shared" si="35"/>
        <v>3</v>
      </c>
      <c r="U32" s="14">
        <f t="shared" si="36"/>
        <v>135</v>
      </c>
      <c r="V32" s="41">
        <f t="shared" si="37"/>
        <v>270</v>
      </c>
    </row>
    <row r="33" spans="2:22" x14ac:dyDescent="0.25">
      <c r="B33" s="29" t="s">
        <v>11</v>
      </c>
      <c r="C33" s="24" t="str">
        <f t="shared" si="39"/>
        <v>Linha</v>
      </c>
      <c r="D33" s="1">
        <f t="shared" si="26"/>
        <v>11.25</v>
      </c>
      <c r="E33" s="35">
        <f t="shared" si="27"/>
        <v>4</v>
      </c>
      <c r="F33" s="2">
        <f t="shared" si="28"/>
        <v>45</v>
      </c>
      <c r="G33" s="2">
        <f>F34+G34</f>
        <v>90</v>
      </c>
      <c r="I33" s="21" t="str">
        <f t="shared" si="30"/>
        <v>2ª</v>
      </c>
      <c r="J33" s="26" t="str">
        <f t="shared" si="40"/>
        <v>Linha</v>
      </c>
      <c r="K33" s="14">
        <f t="shared" si="38"/>
        <v>90</v>
      </c>
      <c r="L33" s="38">
        <f>L34</f>
        <v>50</v>
      </c>
      <c r="M33" s="1">
        <f t="shared" si="41"/>
        <v>40</v>
      </c>
      <c r="N33" s="13"/>
      <c r="O33" s="41">
        <f t="shared" ref="O33:O34" si="42">M33-N33</f>
        <v>40</v>
      </c>
      <c r="Q33" s="61">
        <f t="shared" si="34"/>
        <v>50</v>
      </c>
      <c r="R33" s="60" t="s">
        <v>11</v>
      </c>
      <c r="S33" s="26" t="s">
        <v>0</v>
      </c>
      <c r="T33" s="35">
        <f>T34+1</f>
        <v>2</v>
      </c>
      <c r="U33" s="14">
        <f t="shared" si="36"/>
        <v>90</v>
      </c>
      <c r="V33" s="41">
        <f>V34+U33</f>
        <v>135</v>
      </c>
    </row>
    <row r="34" spans="2:22" ht="16.5" thickBot="1" x14ac:dyDescent="0.3">
      <c r="B34" s="30" t="s">
        <v>12</v>
      </c>
      <c r="C34" s="25" t="str">
        <f t="shared" si="39"/>
        <v>Linha</v>
      </c>
      <c r="D34" s="3">
        <f>F34/2</f>
        <v>22.5</v>
      </c>
      <c r="E34" s="36">
        <v>2</v>
      </c>
      <c r="F34" s="4">
        <f>-(G22/100*10)+G22</f>
        <v>45</v>
      </c>
      <c r="G34" s="4">
        <f>F34</f>
        <v>45</v>
      </c>
      <c r="I34" s="22" t="str">
        <f t="shared" si="30"/>
        <v>1ª</v>
      </c>
      <c r="J34" s="27" t="str">
        <f t="shared" si="40"/>
        <v>Linha</v>
      </c>
      <c r="K34" s="42">
        <f t="shared" si="38"/>
        <v>45</v>
      </c>
      <c r="L34" s="43">
        <f>G22</f>
        <v>50</v>
      </c>
      <c r="M34" s="3">
        <f t="shared" si="41"/>
        <v>-5</v>
      </c>
      <c r="N34" s="44"/>
      <c r="O34" s="45">
        <f t="shared" si="42"/>
        <v>-5</v>
      </c>
      <c r="Q34" s="62">
        <f t="shared" si="34"/>
        <v>50</v>
      </c>
      <c r="R34" s="63" t="s">
        <v>12</v>
      </c>
      <c r="S34" s="27" t="s">
        <v>0</v>
      </c>
      <c r="T34" s="36">
        <v>1</v>
      </c>
      <c r="U34" s="42">
        <f>K34</f>
        <v>45</v>
      </c>
      <c r="V34" s="45">
        <f>U34</f>
        <v>45</v>
      </c>
    </row>
  </sheetData>
  <sheetProtection password="CE1E" sheet="1" objects="1" scenarios="1"/>
  <printOptions verticalCentered="1"/>
  <pageMargins left="0.11811023622047245" right="0.11811023622047245" top="0.39370078740157483" bottom="0.59055118110236227" header="0.31496062992125984" footer="0.31496062992125984"/>
  <pageSetup paperSize="9" scale="9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Falcão</dc:creator>
  <cp:lastModifiedBy>Fernando Falcão</cp:lastModifiedBy>
  <cp:lastPrinted>2019-12-04T19:40:36Z</cp:lastPrinted>
  <dcterms:created xsi:type="dcterms:W3CDTF">2019-12-02T23:15:50Z</dcterms:created>
  <dcterms:modified xsi:type="dcterms:W3CDTF">2019-12-06T03:48:08Z</dcterms:modified>
</cp:coreProperties>
</file>